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Temp\Rar$DIa11608.38285\"/>
    </mc:Choice>
  </mc:AlternateContent>
  <xr:revisionPtr revIDLastSave="0" documentId="13_ncr:1_{F05734F8-56A1-42FF-A161-13E083B12D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H31" i="4"/>
  <c r="E21" i="4"/>
  <c r="H21" i="4"/>
  <c r="E31" i="4"/>
  <c r="E39" i="4" l="1"/>
  <c r="H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<sst xmlns="http://schemas.openxmlformats.org/spreadsheetml/2006/main" count="99" uniqueCount="51">
  <si>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</si>
  <si>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</si>
  <si>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</si>
  <si>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</si>
  <si>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</si>
  <si>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</si>
  <si>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</si>
  <si>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</si>
  <si>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</si>
  <si>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</si>
  <si>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</si>
  <si>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</si>
  <si>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</si>
  <si>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</si>
  <si>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</si>
  <si>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</si>
  <si>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</si>
  <si>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</si>
  <si>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</si>
  <si>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</si>
  <si>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</si>
  <si>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</si>
  <si>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</si>
  <si>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</si>
  <si>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</si>
  <si>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</si>
  <si>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</si>
  <si>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</si>
  <si>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</si>
  <si>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</si>
  <si>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</si>
  <si>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</si>
  <si>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</si>
  <si>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</si>
  <si>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</si>
  <si>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</si>
  <si>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</si>
  <si>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</si>
  <si>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</si>
  <si>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</si>
  <si>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</si>
  <si>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</si>
  <si>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</si>
  <si>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</si>
  <si>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</si>
  <si>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</si>
  <si>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</si>
  <si>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</si>
  <si>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</si>
  <si>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Silao de la Victoria
Estado Analítico de Ingresos
Del 1 de Enero AL 30 DE JUNIO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</si>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</sst>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0</xdr:row>
      <xdr:rowOff>57150</xdr:rowOff>
    </xdr:from>
    <xdr:to>
      <xdr:col>1</xdr:col>
      <xdr:colOff>2598953</xdr:colOff>
      <xdr:row>0</xdr:row>
      <xdr:rowOff>521970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71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457200</xdr:colOff>
      <xdr:row>0</xdr:row>
      <xdr:rowOff>57150</xdr:rowOff>
    </xdr:from>
    <xdr:to>
      <xdr:col>6</xdr:col>
      <xdr:colOff>919204</xdr:colOff>
      <xdr:row>0</xdr:row>
      <xdr:rowOff>506730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571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2605617</xdr:colOff>
      <xdr:row>55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04775" y="910590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4</xdr:col>
      <xdr:colOff>333375</xdr:colOff>
      <xdr:row>47</xdr:row>
      <xdr:rowOff>114300</xdr:rowOff>
    </xdr:from>
    <xdr:to>
      <xdr:col>7</xdr:col>
      <xdr:colOff>269915</xdr:colOff>
      <xdr:row>55</xdr:row>
      <xdr:rowOff>9525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6162675" y="90773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view="pageBreakPreview" topLeftCell="A17" zoomScale="60" zoomScaleNormal="100" workbookViewId="0">
      <selection activeCell="J64" sqref="J6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46.5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130945734.68000001</v>
      </c>
      <c r="D5" s="21">
        <v>17500000.010000002</v>
      </c>
      <c r="E5" s="21">
        <f>C5+D5</f>
        <v>148445734.69</v>
      </c>
      <c r="F5" s="21">
        <v>120441707.72</v>
      </c>
      <c r="G5" s="21">
        <v>120384022.63</v>
      </c>
      <c r="H5" s="21">
        <f>G5-C5</f>
        <v>-10561712.050000012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46167304.909999996</v>
      </c>
      <c r="D8" s="22">
        <v>5135967.38</v>
      </c>
      <c r="E8" s="22">
        <f t="shared" si="0"/>
        <v>51303272.289999999</v>
      </c>
      <c r="F8" s="22">
        <v>29511955.719999999</v>
      </c>
      <c r="G8" s="22">
        <v>29455653.25</v>
      </c>
      <c r="H8" s="22">
        <f t="shared" si="1"/>
        <v>-16711651.659999996</v>
      </c>
      <c r="I8" s="45" t="s">
        <v>39</v>
      </c>
    </row>
    <row r="9" spans="1:9" x14ac:dyDescent="0.2">
      <c r="A9" s="33"/>
      <c r="B9" s="43" t="s">
        <v>4</v>
      </c>
      <c r="C9" s="22">
        <v>420744.81</v>
      </c>
      <c r="D9" s="22">
        <v>1408125.76</v>
      </c>
      <c r="E9" s="22">
        <f t="shared" si="0"/>
        <v>1828870.57</v>
      </c>
      <c r="F9" s="22">
        <v>2172304.2200000002</v>
      </c>
      <c r="G9" s="22">
        <v>2165216.7599999998</v>
      </c>
      <c r="H9" s="22">
        <f t="shared" si="1"/>
        <v>1744471.9499999997</v>
      </c>
      <c r="I9" s="45" t="s">
        <v>40</v>
      </c>
    </row>
    <row r="10" spans="1:9" x14ac:dyDescent="0.2">
      <c r="A10" s="34"/>
      <c r="B10" s="44" t="s">
        <v>5</v>
      </c>
      <c r="C10" s="22">
        <v>5143330.5599999996</v>
      </c>
      <c r="D10" s="22">
        <v>3660000</v>
      </c>
      <c r="E10" s="22">
        <f t="shared" ref="E10:E13" si="2">C10+D10</f>
        <v>8803330.5599999987</v>
      </c>
      <c r="F10" s="22">
        <v>7040805.5199999996</v>
      </c>
      <c r="G10" s="22">
        <v>7004764.5199999996</v>
      </c>
      <c r="H10" s="22">
        <f t="shared" ref="H10:H13" si="3">G10-C10</f>
        <v>1861433.96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504909595.75999999</v>
      </c>
      <c r="D12" s="22">
        <v>51011235.020000003</v>
      </c>
      <c r="E12" s="22">
        <f t="shared" si="2"/>
        <v>555920830.77999997</v>
      </c>
      <c r="F12" s="22">
        <v>322749548.38999999</v>
      </c>
      <c r="G12" s="22">
        <v>313801859.85000002</v>
      </c>
      <c r="H12" s="22">
        <f t="shared" si="3"/>
        <v>-191107735.90999997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81096936.659999996</v>
      </c>
      <c r="D14" s="22">
        <v>-18335193.879999999</v>
      </c>
      <c r="E14" s="22">
        <f t="shared" ref="E14" si="4">C14+D14</f>
        <v>62761742.780000001</v>
      </c>
      <c r="F14" s="22">
        <v>0</v>
      </c>
      <c r="G14" s="22">
        <v>0</v>
      </c>
      <c r="H14" s="22">
        <f t="shared" ref="H14" si="5">G14-C14</f>
        <v>-81096936.659999996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768683647.38</v>
      </c>
      <c r="D16" s="23">
        <f t="shared" ref="D16:H16" si="6">SUM(D5:D14)</f>
        <v>60380134.290000007</v>
      </c>
      <c r="E16" s="23">
        <f t="shared" si="6"/>
        <v>829063781.66999996</v>
      </c>
      <c r="F16" s="23">
        <f t="shared" si="6"/>
        <v>481916321.56999999</v>
      </c>
      <c r="G16" s="11">
        <f t="shared" si="6"/>
        <v>472811517.00999999</v>
      </c>
      <c r="H16" s="12">
        <f t="shared" si="6"/>
        <v>-295872130.37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687586710.72000003</v>
      </c>
      <c r="D21" s="24">
        <f t="shared" si="7"/>
        <v>78715328.170000002</v>
      </c>
      <c r="E21" s="24">
        <f t="shared" si="7"/>
        <v>766302038.88999999</v>
      </c>
      <c r="F21" s="24">
        <f t="shared" si="7"/>
        <v>481916321.56999999</v>
      </c>
      <c r="G21" s="24">
        <f t="shared" si="7"/>
        <v>472811517.00999999</v>
      </c>
      <c r="H21" s="24">
        <f t="shared" si="7"/>
        <v>-214775193.70999998</v>
      </c>
      <c r="I21" s="45" t="s">
        <v>46</v>
      </c>
    </row>
    <row r="22" spans="1:9" x14ac:dyDescent="0.2">
      <c r="A22" s="16"/>
      <c r="B22" s="17" t="s">
        <v>0</v>
      </c>
      <c r="C22" s="25">
        <v>130945734.68000001</v>
      </c>
      <c r="D22" s="25">
        <v>17500000.010000002</v>
      </c>
      <c r="E22" s="25">
        <f t="shared" ref="E22:E25" si="8">C22+D22</f>
        <v>148445734.69</v>
      </c>
      <c r="F22" s="25">
        <v>120441707.72</v>
      </c>
      <c r="G22" s="25">
        <v>120384022.63</v>
      </c>
      <c r="H22" s="25">
        <f t="shared" ref="H22:H25" si="9">G22-C22</f>
        <v>-10561712.050000012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46167304.909999996</v>
      </c>
      <c r="D25" s="25">
        <v>5135967.38</v>
      </c>
      <c r="E25" s="25">
        <f t="shared" si="8"/>
        <v>51303272.289999999</v>
      </c>
      <c r="F25" s="25">
        <v>29511955.719999999</v>
      </c>
      <c r="G25" s="25">
        <v>29455653.25</v>
      </c>
      <c r="H25" s="25">
        <f t="shared" si="9"/>
        <v>-16711651.659999996</v>
      </c>
      <c r="I25" s="45" t="s">
        <v>39</v>
      </c>
    </row>
    <row r="26" spans="1:9" x14ac:dyDescent="0.2">
      <c r="A26" s="16"/>
      <c r="B26" s="17" t="s">
        <v>28</v>
      </c>
      <c r="C26" s="25">
        <v>420744.81</v>
      </c>
      <c r="D26" s="25">
        <v>1408125.76</v>
      </c>
      <c r="E26" s="25">
        <f t="shared" ref="E26" si="10">C26+D26</f>
        <v>1828870.57</v>
      </c>
      <c r="F26" s="25">
        <v>2172304.2200000002</v>
      </c>
      <c r="G26" s="25">
        <v>2165216.7599999998</v>
      </c>
      <c r="H26" s="25">
        <f t="shared" ref="H26" si="11">G26-C26</f>
        <v>1744471.9499999997</v>
      </c>
      <c r="I26" s="45" t="s">
        <v>40</v>
      </c>
    </row>
    <row r="27" spans="1:9" x14ac:dyDescent="0.2">
      <c r="A27" s="16"/>
      <c r="B27" s="17" t="s">
        <v>29</v>
      </c>
      <c r="C27" s="25">
        <v>5143330.5599999996</v>
      </c>
      <c r="D27" s="25">
        <v>3660000</v>
      </c>
      <c r="E27" s="25">
        <f t="shared" ref="E27:E29" si="12">C27+D27</f>
        <v>8803330.5599999987</v>
      </c>
      <c r="F27" s="25">
        <v>7040805.5199999996</v>
      </c>
      <c r="G27" s="25">
        <v>7004764.5199999996</v>
      </c>
      <c r="H27" s="25">
        <f t="shared" ref="H27:H29" si="13">G27-C27</f>
        <v>1861433.96</v>
      </c>
      <c r="I27" s="45" t="s">
        <v>41</v>
      </c>
    </row>
    <row r="28" spans="1:9" ht="22.5" x14ac:dyDescent="0.2">
      <c r="A28" s="16"/>
      <c r="B28" s="17" t="s">
        <v>30</v>
      </c>
      <c r="C28" s="25">
        <v>504909595.75999999</v>
      </c>
      <c r="D28" s="25">
        <v>51011235.020000003</v>
      </c>
      <c r="E28" s="25">
        <f t="shared" si="12"/>
        <v>555920830.77999997</v>
      </c>
      <c r="F28" s="25">
        <v>322749548.38999999</v>
      </c>
      <c r="G28" s="25">
        <v>313801859.85000002</v>
      </c>
      <c r="H28" s="25">
        <f t="shared" si="13"/>
        <v>-191107735.90999997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81096936.659999996</v>
      </c>
      <c r="D37" s="26">
        <f t="shared" si="17"/>
        <v>-18335193.879999999</v>
      </c>
      <c r="E37" s="26">
        <f t="shared" si="17"/>
        <v>62761742.780000001</v>
      </c>
      <c r="F37" s="26">
        <f t="shared" si="17"/>
        <v>0</v>
      </c>
      <c r="G37" s="26">
        <f t="shared" si="17"/>
        <v>0</v>
      </c>
      <c r="H37" s="26">
        <f t="shared" si="17"/>
        <v>-81096936.659999996</v>
      </c>
      <c r="I37" s="45" t="s">
        <v>46</v>
      </c>
    </row>
    <row r="38" spans="1:9" x14ac:dyDescent="0.2">
      <c r="A38" s="14"/>
      <c r="B38" s="17" t="s">
        <v>6</v>
      </c>
      <c r="C38" s="25">
        <v>81096936.659999996</v>
      </c>
      <c r="D38" s="25">
        <v>-18335193.879999999</v>
      </c>
      <c r="E38" s="25">
        <f>C38+D38</f>
        <v>62761742.780000001</v>
      </c>
      <c r="F38" s="25">
        <v>0</v>
      </c>
      <c r="G38" s="25">
        <v>0</v>
      </c>
      <c r="H38" s="25">
        <f>G38-C38</f>
        <v>-81096936.659999996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768683647.38</v>
      </c>
      <c r="D39" s="23">
        <f t="shared" ref="D39:H39" si="18">SUM(D37+D31+D21)</f>
        <v>60380134.290000007</v>
      </c>
      <c r="E39" s="23">
        <f t="shared" si="18"/>
        <v>829063781.66999996</v>
      </c>
      <c r="F39" s="23">
        <f t="shared" si="18"/>
        <v>481916321.56999999</v>
      </c>
      <c r="G39" s="23">
        <f t="shared" si="18"/>
        <v>472811517.00999999</v>
      </c>
      <c r="H39" s="12">
        <f t="shared" si="18"/>
        <v>-295872130.37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6" spans="1:9" x14ac:dyDescent="0.2">
      <c r="B46" s="46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2022-08-01T13:57:36Z</cp:lastPrinted>
  <dcterms:created xsi:type="dcterms:W3CDTF">2012-12-11T20:48:19Z</dcterms:created>
  <dcterms:modified xsi:type="dcterms:W3CDTF">2022-08-01T14:05:55Z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